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4" yWindow="105" windowWidth="1676" windowHeight="170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<sst xmlns="http://schemas.openxmlformats.org/spreadsheetml/2006/main" count="22" uniqueCount="16">
  <si>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Density of air at 21 c , 80m, 50% humidity:</t>
  </si>
  <si>
    <t>kg/m3</t>
  </si>
  <si>
    <t>Head</t>
  </si>
  <si>
    <t>Seed</t>
  </si>
  <si>
    <t>m/s</t>
  </si>
  <si>
    <t>km/h</t>
  </si>
  <si>
    <t>http://www.denysschen.com/catalogue/density.aspx</t>
  </si>
  <si>
    <t>http://en.wikipedia.org/wiki/Pitot_tube</t>
  </si>
  <si>
    <t>Density of air:</t>
  </si>
  <si>
    <t>mm H2O</t>
  </si>
  <si>
    <t>Speed</t>
  </si>
  <si>
    <t>Pitot tube pressure to air speed conversion table</t>
  </si>
  <si>
    <t>References:</t>
  </si>
  <si>
    <t>http://woodgears.ca/dust_collector/blower.html</t>
  </si>
  <si>
    <t>Matthias Wandel   Woodgetars.ca</t>
  </si>
  <si>
    <t>Source of pitot tube formula: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</si>
</sst>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3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oodgears.ca/dust_collector/blower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B4" sqref="B4"/>
    </sheetView>
  </sheetViews>
  <sheetFormatPr defaultColWidth="9.140625" defaultRowHeight="12.75"/>
  <cols>
    <col min="2" max="2" width="10.421875" style="1" customWidth="1"/>
    <col min="3" max="3" width="9.00390625" style="4" customWidth="1"/>
  </cols>
  <sheetData>
    <row r="1" ht="17.25">
      <c r="A1" s="7" t="s">
        <v>11</v>
      </c>
    </row>
    <row r="2" spans="1:6" ht="12.75">
      <c r="A2" t="s">
        <v>0</v>
      </c>
      <c r="E2" s="6">
        <v>1.18</v>
      </c>
      <c r="F2" t="s">
        <v>1</v>
      </c>
    </row>
    <row r="4" spans="1:3" ht="12">
      <c r="A4" s="11" t="s">
        <v>2</v>
      </c>
      <c r="B4" s="12" t="s">
        <v>10</v>
      </c>
      <c r="C4" s="13" t="s">
        <v>10</v>
      </c>
    </row>
    <row r="5" spans="1:3" ht="12">
      <c r="A5" s="8" t="s">
        <v>9</v>
      </c>
      <c r="B5" s="9" t="s">
        <v>4</v>
      </c>
      <c r="C5" s="10" t="s">
        <v>5</v>
      </c>
    </row>
    <row r="6" spans="1:5" ht="12.75">
      <c r="A6">
        <v>1</v>
      </c>
      <c r="B6" s="1">
        <f>SQRT(2*A6*9.8/$E$2)</f>
        <v>4.075557568177074</v>
      </c>
      <c r="C6" s="4">
        <f>B6*3.6</f>
        <v>14.672007245437467</v>
      </c>
      <c r="E6" s="6" t="s">
        <v>12</v>
      </c>
    </row>
    <row r="7" spans="1:3" ht="12">
      <c r="A7">
        <v>2</v>
      </c>
      <c r="B7" s="1">
        <f>SQRT(2*A7*9.8/$E$2)</f>
        <v>5.763708787148328</v>
      </c>
      <c r="C7" s="4">
        <f aca="true" t="shared" si="0" ref="C7:C47">B7*3.6</f>
        <v>20.749351633733983</v>
      </c>
    </row>
    <row r="8" spans="1:5" ht="12">
      <c r="A8">
        <v>3</v>
      </c>
      <c r="B8" s="1">
        <f aca="true" t="shared" si="1" ref="B8:B47">SQRT(2*A8*9.8/$E$2)</f>
        <v>7.059072777254551</v>
      </c>
      <c r="C8" s="4">
        <f t="shared" si="0"/>
        <v>25.412661998116384</v>
      </c>
      <c r="E8" t="s">
        <v>8</v>
      </c>
    </row>
    <row r="9" spans="1:5" ht="12">
      <c r="A9">
        <v>4</v>
      </c>
      <c r="B9" s="1">
        <f t="shared" si="1"/>
        <v>8.151115136354148</v>
      </c>
      <c r="C9" s="4">
        <f t="shared" si="0"/>
        <v>29.344014490874933</v>
      </c>
      <c r="E9" t="s">
        <v>6</v>
      </c>
    </row>
    <row r="10" spans="1:3" ht="12">
      <c r="A10">
        <v>5</v>
      </c>
      <c r="B10" s="1">
        <f t="shared" si="1"/>
        <v>9.11322376865767</v>
      </c>
      <c r="C10" s="4">
        <f t="shared" si="0"/>
        <v>32.80760556716761</v>
      </c>
    </row>
    <row r="11" spans="1:5" ht="12">
      <c r="A11">
        <v>6</v>
      </c>
      <c r="B11" s="1">
        <f t="shared" si="1"/>
        <v>9.983036459372096</v>
      </c>
      <c r="C11" s="4">
        <f t="shared" si="0"/>
        <v>35.93893125373955</v>
      </c>
      <c r="E11" t="s">
        <v>15</v>
      </c>
    </row>
    <row r="12" spans="1:5" ht="12">
      <c r="A12">
        <v>7</v>
      </c>
      <c r="B12" s="1">
        <f t="shared" si="1"/>
        <v>10.782911779323708</v>
      </c>
      <c r="C12" s="4">
        <f t="shared" si="0"/>
        <v>38.81848240556535</v>
      </c>
      <c r="E12" t="s">
        <v>7</v>
      </c>
    </row>
    <row r="13" spans="1:3" ht="12">
      <c r="A13">
        <v>8</v>
      </c>
      <c r="B13" s="1">
        <f t="shared" si="1"/>
        <v>11.527417574296656</v>
      </c>
      <c r="C13" s="4">
        <f t="shared" si="0"/>
        <v>41.49870326746797</v>
      </c>
    </row>
    <row r="14" spans="1:3" ht="12">
      <c r="A14">
        <v>9</v>
      </c>
      <c r="B14" s="1">
        <f t="shared" si="1"/>
        <v>12.226672704531222</v>
      </c>
      <c r="C14" s="4">
        <f t="shared" si="0"/>
        <v>44.016021736312396</v>
      </c>
    </row>
    <row r="15" spans="1:3" ht="12">
      <c r="A15">
        <v>10</v>
      </c>
      <c r="B15" s="1">
        <f t="shared" si="1"/>
        <v>12.888044650576528</v>
      </c>
      <c r="C15" s="4">
        <f t="shared" si="0"/>
        <v>46.39696074207551</v>
      </c>
    </row>
    <row r="16" spans="1:3" ht="12">
      <c r="A16">
        <v>11</v>
      </c>
      <c r="B16" s="1">
        <f t="shared" si="1"/>
        <v>13.517095265136652</v>
      </c>
      <c r="C16" s="4">
        <f t="shared" si="0"/>
        <v>48.66154295449195</v>
      </c>
    </row>
    <row r="17" spans="1:3" ht="12">
      <c r="A17">
        <v>12</v>
      </c>
      <c r="B17" s="1">
        <f t="shared" si="1"/>
        <v>14.118145554509102</v>
      </c>
      <c r="C17" s="4">
        <f t="shared" si="0"/>
        <v>50.82532399623277</v>
      </c>
    </row>
    <row r="18" spans="1:3" ht="12">
      <c r="A18">
        <v>13</v>
      </c>
      <c r="B18" s="1">
        <f t="shared" si="1"/>
        <v>14.694631788167763</v>
      </c>
      <c r="C18" s="4">
        <f t="shared" si="0"/>
        <v>52.90067443740395</v>
      </c>
    </row>
    <row r="19" spans="1:3" ht="12">
      <c r="A19">
        <v>14</v>
      </c>
      <c r="B19" s="1">
        <f t="shared" si="1"/>
        <v>15.24934008019219</v>
      </c>
      <c r="C19" s="4">
        <f t="shared" si="0"/>
        <v>54.89762428869189</v>
      </c>
    </row>
    <row r="20" spans="1:7" ht="12">
      <c r="A20">
        <v>15</v>
      </c>
      <c r="B20" s="1">
        <f t="shared" si="1"/>
        <v>15.784566588059405</v>
      </c>
      <c r="C20" s="4">
        <f t="shared" si="0"/>
        <v>56.82443971701386</v>
      </c>
      <c r="E20" s="3" t="s">
        <v>2</v>
      </c>
      <c r="F20" s="2" t="s">
        <v>3</v>
      </c>
      <c r="G20" s="5" t="s">
        <v>10</v>
      </c>
    </row>
    <row r="21" spans="1:7" ht="12">
      <c r="A21">
        <v>16</v>
      </c>
      <c r="B21" s="1">
        <f t="shared" si="1"/>
        <v>16.302230272708297</v>
      </c>
      <c r="C21" s="4">
        <f t="shared" si="0"/>
        <v>58.688028981749866</v>
      </c>
      <c r="E21" s="8" t="s">
        <v>9</v>
      </c>
      <c r="F21" s="9" t="s">
        <v>4</v>
      </c>
      <c r="G21" s="10" t="s">
        <v>5</v>
      </c>
    </row>
    <row r="22" spans="1:7" ht="12">
      <c r="A22">
        <v>18</v>
      </c>
      <c r="B22" s="1">
        <f t="shared" si="1"/>
        <v>17.291126361444984</v>
      </c>
      <c r="C22" s="4">
        <f t="shared" si="0"/>
        <v>62.24805490120195</v>
      </c>
      <c r="E22">
        <v>100</v>
      </c>
      <c r="F22" s="1">
        <f aca="true" t="shared" si="2" ref="F22:F42">SQRT(2*E22*9.8/$E$2)</f>
        <v>40.75557568177074</v>
      </c>
      <c r="G22" s="4">
        <f aca="true" t="shared" si="3" ref="G22:G42">F22*3.6</f>
        <v>146.72007245437467</v>
      </c>
    </row>
    <row r="23" spans="1:7" ht="12">
      <c r="A23">
        <v>20</v>
      </c>
      <c r="B23" s="1">
        <f t="shared" si="1"/>
        <v>18.22644753731534</v>
      </c>
      <c r="C23" s="4">
        <f t="shared" si="0"/>
        <v>65.61521113433523</v>
      </c>
      <c r="E23">
        <v>110</v>
      </c>
      <c r="F23" s="1">
        <f t="shared" si="2"/>
        <v>42.744808387309405</v>
      </c>
      <c r="G23" s="4">
        <f t="shared" si="3"/>
        <v>153.88131019431387</v>
      </c>
    </row>
    <row r="24" spans="1:7" ht="12">
      <c r="A24">
        <v>22</v>
      </c>
      <c r="B24" s="1">
        <f t="shared" si="1"/>
        <v>19.116059447845398</v>
      </c>
      <c r="C24" s="4">
        <f t="shared" si="0"/>
        <v>68.81781401224343</v>
      </c>
      <c r="E24">
        <v>120</v>
      </c>
      <c r="F24" s="1">
        <f t="shared" si="2"/>
        <v>44.64549629002965</v>
      </c>
      <c r="G24" s="4">
        <f t="shared" si="3"/>
        <v>160.72378664410672</v>
      </c>
    </row>
    <row r="25" spans="1:7" ht="12">
      <c r="A25">
        <v>24</v>
      </c>
      <c r="B25" s="1">
        <f t="shared" si="1"/>
        <v>19.966072918744192</v>
      </c>
      <c r="C25" s="4">
        <f t="shared" si="0"/>
        <v>71.8778625074791</v>
      </c>
      <c r="E25">
        <v>130</v>
      </c>
      <c r="F25" s="1">
        <f t="shared" si="2"/>
        <v>46.46850582812304</v>
      </c>
      <c r="G25" s="4">
        <f t="shared" si="3"/>
        <v>167.28662098124295</v>
      </c>
    </row>
    <row r="26" spans="1:7" ht="12">
      <c r="A26">
        <v>26</v>
      </c>
      <c r="B26" s="1">
        <f t="shared" si="1"/>
        <v>20.78134756890566</v>
      </c>
      <c r="C26" s="4">
        <f t="shared" si="0"/>
        <v>74.81285124806037</v>
      </c>
      <c r="E26">
        <v>140</v>
      </c>
      <c r="F26" s="1">
        <f t="shared" si="2"/>
        <v>48.22264746790204</v>
      </c>
      <c r="G26" s="4">
        <f t="shared" si="3"/>
        <v>173.60153088444736</v>
      </c>
    </row>
    <row r="27" spans="1:7" ht="12">
      <c r="A27">
        <v>28</v>
      </c>
      <c r="B27" s="1">
        <f t="shared" si="1"/>
        <v>21.565823558647416</v>
      </c>
      <c r="C27" s="4">
        <f t="shared" si="0"/>
        <v>77.6369648111307</v>
      </c>
      <c r="E27">
        <v>150</v>
      </c>
      <c r="F27" s="1">
        <f t="shared" si="2"/>
        <v>49.91518229686048</v>
      </c>
      <c r="G27" s="4">
        <f t="shared" si="3"/>
        <v>179.69465626869774</v>
      </c>
    </row>
    <row r="28" spans="1:7" ht="12">
      <c r="A28">
        <v>30</v>
      </c>
      <c r="B28" s="1">
        <f t="shared" si="1"/>
        <v>22.322748145014824</v>
      </c>
      <c r="C28" s="4">
        <f t="shared" si="0"/>
        <v>80.36189332205336</v>
      </c>
      <c r="E28">
        <v>160</v>
      </c>
      <c r="F28" s="1">
        <f t="shared" si="2"/>
        <v>51.552178602306114</v>
      </c>
      <c r="G28" s="4">
        <f t="shared" si="3"/>
        <v>185.58784296830203</v>
      </c>
    </row>
    <row r="29" spans="1:7" ht="12">
      <c r="A29">
        <v>32</v>
      </c>
      <c r="B29" s="1">
        <f t="shared" si="1"/>
        <v>23.054835148593313</v>
      </c>
      <c r="C29" s="4">
        <f t="shared" si="0"/>
        <v>82.99740653493593</v>
      </c>
      <c r="E29">
        <v>170</v>
      </c>
      <c r="F29" s="1">
        <f t="shared" si="2"/>
        <v>53.13876940200368</v>
      </c>
      <c r="G29" s="4">
        <f t="shared" si="3"/>
        <v>191.29956984721326</v>
      </c>
    </row>
    <row r="30" spans="1:7" ht="12">
      <c r="A30">
        <v>34</v>
      </c>
      <c r="B30" s="1">
        <f t="shared" si="1"/>
        <v>23.764380124713213</v>
      </c>
      <c r="C30" s="4">
        <f t="shared" si="0"/>
        <v>85.55176844896756</v>
      </c>
      <c r="E30">
        <v>180</v>
      </c>
      <c r="F30" s="1">
        <f t="shared" si="2"/>
        <v>54.679342611946026</v>
      </c>
      <c r="G30" s="4">
        <f t="shared" si="3"/>
        <v>196.8456334030057</v>
      </c>
    </row>
    <row r="31" spans="1:7" ht="12">
      <c r="A31">
        <v>36</v>
      </c>
      <c r="B31" s="1">
        <f t="shared" si="1"/>
        <v>24.453345409062443</v>
      </c>
      <c r="C31" s="4">
        <f t="shared" si="0"/>
        <v>88.03204347262479</v>
      </c>
      <c r="E31">
        <v>190</v>
      </c>
      <c r="F31" s="1">
        <f t="shared" si="2"/>
        <v>56.17768421170306</v>
      </c>
      <c r="G31" s="4">
        <f t="shared" si="3"/>
        <v>202.23966316213102</v>
      </c>
    </row>
    <row r="32" spans="1:7" ht="12">
      <c r="A32">
        <v>38</v>
      </c>
      <c r="B32" s="1">
        <f t="shared" si="1"/>
        <v>25.123424143176944</v>
      </c>
      <c r="C32" s="4">
        <f t="shared" si="0"/>
        <v>90.444326915437</v>
      </c>
      <c r="E32">
        <v>200</v>
      </c>
      <c r="F32" s="1">
        <f t="shared" si="2"/>
        <v>57.63708787148328</v>
      </c>
      <c r="G32" s="4">
        <f t="shared" si="3"/>
        <v>207.49351633733983</v>
      </c>
    </row>
    <row r="33" spans="1:7" ht="12">
      <c r="A33">
        <v>40</v>
      </c>
      <c r="B33" s="1">
        <f t="shared" si="1"/>
        <v>25.776089301153057</v>
      </c>
      <c r="C33" s="4">
        <f t="shared" si="0"/>
        <v>92.79392148415101</v>
      </c>
      <c r="E33">
        <v>210</v>
      </c>
      <c r="F33" s="1">
        <f t="shared" si="2"/>
        <v>59.06044017123762</v>
      </c>
      <c r="G33" s="4">
        <f t="shared" si="3"/>
        <v>212.61758461645545</v>
      </c>
    </row>
    <row r="34" spans="1:7" ht="12">
      <c r="A34">
        <v>42</v>
      </c>
      <c r="B34" s="1">
        <f t="shared" si="1"/>
        <v>26.41263180078933</v>
      </c>
      <c r="C34" s="4">
        <f t="shared" si="0"/>
        <v>95.08547448284159</v>
      </c>
      <c r="E34">
        <v>220</v>
      </c>
      <c r="F34" s="1">
        <f t="shared" si="2"/>
        <v>60.45028774237219</v>
      </c>
      <c r="G34" s="4">
        <f t="shared" si="3"/>
        <v>217.6210358725399</v>
      </c>
    </row>
    <row r="35" spans="1:7" ht="12">
      <c r="A35">
        <v>44</v>
      </c>
      <c r="B35" s="1">
        <f t="shared" si="1"/>
        <v>27.034190530273303</v>
      </c>
      <c r="C35" s="4">
        <f t="shared" si="0"/>
        <v>97.3230859089839</v>
      </c>
      <c r="E35">
        <v>230</v>
      </c>
      <c r="F35" s="1">
        <f t="shared" si="2"/>
        <v>61.80889080909677</v>
      </c>
      <c r="G35" s="4">
        <f t="shared" si="3"/>
        <v>222.51200691274838</v>
      </c>
    </row>
    <row r="36" spans="1:7" ht="12">
      <c r="A36">
        <v>46</v>
      </c>
      <c r="B36" s="1">
        <f t="shared" si="1"/>
        <v>27.641776292600472</v>
      </c>
      <c r="C36" s="4">
        <f t="shared" si="0"/>
        <v>99.5103946533617</v>
      </c>
      <c r="E36">
        <v>240</v>
      </c>
      <c r="F36" s="1">
        <f t="shared" si="2"/>
        <v>63.13826635223762</v>
      </c>
      <c r="G36" s="4">
        <f t="shared" si="3"/>
        <v>227.29775886805544</v>
      </c>
    </row>
    <row r="37" spans="1:7" ht="12">
      <c r="A37">
        <v>48</v>
      </c>
      <c r="B37" s="1">
        <f t="shared" si="1"/>
        <v>28.236291109018204</v>
      </c>
      <c r="C37" s="4">
        <f t="shared" si="0"/>
        <v>101.65064799246554</v>
      </c>
      <c r="E37">
        <v>250</v>
      </c>
      <c r="F37" s="1">
        <f t="shared" si="2"/>
        <v>64.44022325288263</v>
      </c>
      <c r="G37" s="4">
        <f t="shared" si="3"/>
        <v>231.9848037103775</v>
      </c>
    </row>
    <row r="38" spans="1:7" ht="12">
      <c r="A38">
        <v>50</v>
      </c>
      <c r="B38" s="1">
        <f t="shared" si="1"/>
        <v>28.81854393574164</v>
      </c>
      <c r="C38" s="4">
        <f t="shared" si="0"/>
        <v>103.74675816866991</v>
      </c>
      <c r="E38">
        <v>260</v>
      </c>
      <c r="F38" s="1">
        <f t="shared" si="2"/>
        <v>65.71639116534482</v>
      </c>
      <c r="G38" s="4">
        <f t="shared" si="3"/>
        <v>236.57900819524136</v>
      </c>
    </row>
    <row r="39" spans="1:7" ht="12">
      <c r="A39">
        <v>55</v>
      </c>
      <c r="B39" s="1">
        <f t="shared" si="1"/>
        <v>30.225143871186095</v>
      </c>
      <c r="C39" s="4">
        <f t="shared" si="0"/>
        <v>108.81051793626995</v>
      </c>
      <c r="E39">
        <v>270</v>
      </c>
      <c r="F39" s="1">
        <f t="shared" si="2"/>
        <v>66.96824443504447</v>
      </c>
      <c r="G39" s="4">
        <f t="shared" si="3"/>
        <v>241.0856799661601</v>
      </c>
    </row>
    <row r="40" spans="1:7" ht="12">
      <c r="A40">
        <v>60</v>
      </c>
      <c r="B40" s="1">
        <f t="shared" si="1"/>
        <v>31.56913317611881</v>
      </c>
      <c r="C40" s="4">
        <f t="shared" si="0"/>
        <v>113.64887943402772</v>
      </c>
      <c r="E40">
        <v>280</v>
      </c>
      <c r="F40" s="1">
        <f t="shared" si="2"/>
        <v>68.19712206264366</v>
      </c>
      <c r="G40" s="4">
        <f t="shared" si="3"/>
        <v>245.50963942551718</v>
      </c>
    </row>
    <row r="41" spans="1:7" ht="12">
      <c r="A41">
        <v>65</v>
      </c>
      <c r="B41" s="1">
        <f t="shared" si="1"/>
        <v>32.85819558267241</v>
      </c>
      <c r="C41" s="4">
        <f t="shared" si="0"/>
        <v>118.28950409762068</v>
      </c>
      <c r="E41">
        <v>290</v>
      </c>
      <c r="F41" s="1">
        <f t="shared" si="2"/>
        <v>69.40424448506282</v>
      </c>
      <c r="G41" s="4">
        <f t="shared" si="3"/>
        <v>249.85528014622616</v>
      </c>
    </row>
    <row r="42" spans="1:7" ht="12">
      <c r="A42">
        <v>70</v>
      </c>
      <c r="B42" s="1">
        <f t="shared" si="1"/>
        <v>34.09856103132183</v>
      </c>
      <c r="C42" s="4">
        <f t="shared" si="0"/>
        <v>122.75481971275859</v>
      </c>
      <c r="E42">
        <v>300</v>
      </c>
      <c r="F42" s="1">
        <f t="shared" si="2"/>
        <v>70.5907277725455</v>
      </c>
      <c r="G42" s="4">
        <f t="shared" si="3"/>
        <v>254.12661998116383</v>
      </c>
    </row>
    <row r="43" spans="1:3" ht="12">
      <c r="A43">
        <v>75</v>
      </c>
      <c r="B43" s="1">
        <f t="shared" si="1"/>
        <v>35.29536388627275</v>
      </c>
      <c r="C43" s="4">
        <f t="shared" si="0"/>
        <v>127.06330999058191</v>
      </c>
    </row>
    <row r="44" spans="1:3" ht="12">
      <c r="A44">
        <v>80</v>
      </c>
      <c r="B44" s="1">
        <f t="shared" si="1"/>
        <v>36.45289507463068</v>
      </c>
      <c r="C44" s="4">
        <f t="shared" si="0"/>
        <v>131.23042226867045</v>
      </c>
    </row>
    <row r="45" spans="1:5" ht="12">
      <c r="A45">
        <v>85</v>
      </c>
      <c r="B45" s="1">
        <f t="shared" si="1"/>
        <v>37.574784188065024</v>
      </c>
      <c r="C45" s="4">
        <f t="shared" si="0"/>
        <v>135.2692230770341</v>
      </c>
      <c r="E45" t="s">
        <v>14</v>
      </c>
    </row>
    <row r="46" spans="1:5" ht="12">
      <c r="A46">
        <v>90</v>
      </c>
      <c r="B46" s="1">
        <f t="shared" si="1"/>
        <v>38.66413395172958</v>
      </c>
      <c r="C46" s="4">
        <f t="shared" si="0"/>
        <v>139.1908822262265</v>
      </c>
      <c r="E46" s="14" t="s">
        <v>13</v>
      </c>
    </row>
    <row r="47" spans="1:3" ht="12">
      <c r="A47">
        <v>95</v>
      </c>
      <c r="B47" s="1">
        <f t="shared" si="1"/>
        <v>39.72362145745168</v>
      </c>
      <c r="C47" s="4">
        <f t="shared" si="0"/>
        <v>143.00503724682605</v>
      </c>
    </row>
  </sheetData>
  <hyperlinks>
    <hyperlink ref="E46" r:id="rId1" display="http://woodgears.ca/dust_collector/blower.html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Wandel</dc:creator>
  <cp:keywords/>
  <dc:description/>
  <cp:lastModifiedBy>Matthias Wandel</cp:lastModifiedBy>
  <cp:lastPrinted>2012-09-13T12:30:51Z</cp:lastPrinted>
  <dcterms:created xsi:type="dcterms:W3CDTF">2012-09-03T21:03:13Z</dcterms:created>
  <dcterms:modified xsi:type="dcterms:W3CDTF">2012-09-18T14:22:59Z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